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210" windowWidth="19320" windowHeight="7935"/>
  </bookViews>
  <sheets>
    <sheet name="Formula" sheetId="1" r:id="rId1"/>
  </sheets>
  <calcPr calcId="124519"/>
</workbook>
</file>

<file path=xl/calcChain.xml><?xml version="1.0" encoding="utf-8"?>
<calcChain xmlns="http://schemas.openxmlformats.org/spreadsheetml/2006/main">
  <c r="E9" i="1"/>
  <c r="D9"/>
  <c r="F9" s="1"/>
  <c r="G9" l="1"/>
  <c r="E7" l="1"/>
  <c r="D7"/>
  <c r="E5"/>
  <c r="D5"/>
  <c r="E3"/>
  <c r="D3"/>
  <c r="G3" l="1"/>
  <c r="F3"/>
  <c r="F7"/>
  <c r="G7"/>
  <c r="G5"/>
  <c r="F5"/>
</calcChain>
</file>

<file path=xl/sharedStrings.xml><?xml version="1.0" encoding="utf-8"?>
<sst xmlns="http://schemas.openxmlformats.org/spreadsheetml/2006/main" count="16" uniqueCount="16">
  <si>
    <t>Diente</t>
  </si>
  <si>
    <t>Formula linear</t>
  </si>
  <si>
    <t>Formula cuadratica</t>
  </si>
  <si>
    <t>Altura de la corona (AC)</t>
  </si>
  <si>
    <t>Incisivo permanente 3</t>
  </si>
  <si>
    <t>Incisivo permanente 2</t>
  </si>
  <si>
    <t>Incisivo permanente 1</t>
  </si>
  <si>
    <t>Dato*</t>
  </si>
  <si>
    <t>Incisivo permanente 1 y 2</t>
  </si>
  <si>
    <t>Inferior</t>
  </si>
  <si>
    <t>Superior</t>
  </si>
  <si>
    <t>Edad estimada**</t>
  </si>
  <si>
    <t>Intervalo de la predicción (95 %)**</t>
  </si>
  <si>
    <t xml:space="preserve">*Los datos de la altura de la corona registrados por cada investigador pueden ser reemplazados </t>
  </si>
  <si>
    <t>en las casillas de color para obtener estimaciones de la edad del especimen de interés.</t>
  </si>
  <si>
    <t>**Los valores de edad estimada están expresados en meses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</si>
</sst>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2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0" borderId="7" xfId="0" applyBorder="1"/>
    <xf numFmtId="0" fontId="0" fillId="5" borderId="8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14"/>
  <sheetViews>
    <sheetView tabSelected="1" workbookViewId="0">
      <selection activeCell="D11" sqref="D11"/>
    </sheetView>
  </sheetViews>
  <sheetFormatPr baseColWidth="10" defaultRowHeight="15"/>
  <cols>
    <col min="2" max="2" width="23.7109375" customWidth="1"/>
    <col min="3" max="3" width="22.7109375" bestFit="1" customWidth="1"/>
    <col min="4" max="4" width="15.7109375" customWidth="1"/>
    <col min="5" max="5" width="18.7109375" bestFit="1" customWidth="1"/>
    <col min="6" max="7" width="18.7109375" customWidth="1"/>
  </cols>
  <sheetData>
    <row r="1" spans="2:8">
      <c r="B1" s="20" t="s">
        <v>0</v>
      </c>
      <c r="C1" s="21" t="s">
        <v>7</v>
      </c>
      <c r="D1" s="22" t="s">
        <v>11</v>
      </c>
      <c r="E1" s="23"/>
      <c r="F1" s="22" t="s">
        <v>12</v>
      </c>
      <c r="G1" s="23"/>
      <c r="H1" s="2"/>
    </row>
    <row r="2" spans="2:8">
      <c r="B2" s="15"/>
      <c r="C2" s="6" t="s">
        <v>3</v>
      </c>
      <c r="D2" s="7" t="s">
        <v>1</v>
      </c>
      <c r="E2" s="10" t="s">
        <v>2</v>
      </c>
      <c r="F2" s="16" t="s">
        <v>9</v>
      </c>
      <c r="G2" s="17" t="s">
        <v>10</v>
      </c>
    </row>
    <row r="3" spans="2:8">
      <c r="B3" s="15" t="s">
        <v>6</v>
      </c>
      <c r="C3" s="24">
        <v>44.38</v>
      </c>
      <c r="D3" s="18">
        <f>(-2.9343*C3)+154.84</f>
        <v>24.615766000000008</v>
      </c>
      <c r="E3" s="19">
        <f>(0.0389*(C3^2))-(5.1841*C3)+182.96</f>
        <v>29.506475160000008</v>
      </c>
      <c r="F3" s="8">
        <f>D3-9</f>
        <v>15.615766000000008</v>
      </c>
      <c r="G3" s="11">
        <f>D3+9</f>
        <v>33.615766000000008</v>
      </c>
    </row>
    <row r="4" spans="2:8">
      <c r="B4" s="13"/>
      <c r="C4" s="4"/>
      <c r="D4" s="8"/>
      <c r="E4" s="11"/>
      <c r="F4" s="8"/>
      <c r="G4" s="11"/>
    </row>
    <row r="5" spans="2:8">
      <c r="B5" s="15" t="s">
        <v>5</v>
      </c>
      <c r="C5" s="9">
        <v>33.85</v>
      </c>
      <c r="D5" s="8">
        <f xml:space="preserve"> (-3.6878*C5) + 171.75</f>
        <v>46.917969999999983</v>
      </c>
      <c r="E5" s="11">
        <f xml:space="preserve"> (0.075*(C5^2)) - (7.7138*C5) + 221.27</f>
        <v>46.094557499999979</v>
      </c>
      <c r="F5" s="8">
        <f>D5-7.3</f>
        <v>39.617969999999985</v>
      </c>
      <c r="G5" s="11">
        <f>D5+7.3</f>
        <v>54.21796999999998</v>
      </c>
    </row>
    <row r="6" spans="2:8">
      <c r="B6" s="13"/>
      <c r="C6" s="1"/>
      <c r="D6" s="3"/>
      <c r="E6" s="12"/>
      <c r="F6" s="18"/>
      <c r="G6" s="19"/>
    </row>
    <row r="7" spans="2:8">
      <c r="B7" s="15" t="s">
        <v>4</v>
      </c>
      <c r="C7" s="25">
        <v>24.38</v>
      </c>
      <c r="D7" s="18">
        <f xml:space="preserve"> (-5.7076*C7) + 170.18</f>
        <v>31.028712000000013</v>
      </c>
      <c r="E7" s="19">
        <f xml:space="preserve"> (0.0117*(C7^2)) - (6.0926*C7) + 173.11</f>
        <v>31.526709480000022</v>
      </c>
      <c r="F7" s="8">
        <f>D7-5</f>
        <v>26.028712000000013</v>
      </c>
      <c r="G7" s="11">
        <f>D7+5</f>
        <v>36.028712000000013</v>
      </c>
    </row>
    <row r="8" spans="2:8">
      <c r="B8" s="13"/>
      <c r="C8" s="14"/>
      <c r="E8" s="26"/>
      <c r="F8" s="2"/>
      <c r="G8" s="5"/>
    </row>
    <row r="9" spans="2:8">
      <c r="B9" s="15" t="s">
        <v>8</v>
      </c>
      <c r="C9" s="27">
        <v>44.38</v>
      </c>
      <c r="D9" s="18">
        <f xml:space="preserve"> (-3.1574*C9) + 159.44</f>
        <v>19.314587999999986</v>
      </c>
      <c r="E9" s="19">
        <f xml:space="preserve"> (0.0583*(C9^2)) - (6.4688*C9) + 201.31</f>
        <v>29.051426520000007</v>
      </c>
      <c r="F9" s="18">
        <f>D9-8.6</f>
        <v>10.714587999999987</v>
      </c>
      <c r="G9" s="11">
        <f>D9+8.6</f>
        <v>27.914587999999988</v>
      </c>
    </row>
    <row r="12" spans="2:8">
      <c r="B12" t="s">
        <v>13</v>
      </c>
    </row>
    <row r="13" spans="2:8">
      <c r="B13" t="s">
        <v>14</v>
      </c>
    </row>
    <row r="14" spans="2:8">
      <c r="B14" t="s">
        <v>15</v>
      </c>
    </row>
  </sheetData>
  <mergeCells count="2">
    <mergeCell ref="D1:E1"/>
    <mergeCell ref="F1:G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Formula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</dc:creator>
  <cp:lastModifiedBy>nn</cp:lastModifiedBy>
  <dcterms:created xsi:type="dcterms:W3CDTF">2016-02-22T20:40:58Z</dcterms:created>
  <dcterms:modified xsi:type="dcterms:W3CDTF">2016-07-06T14:51:57Z</dcterms:modified>
</cp:coreProperties>
</file>